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Power Use PCs Ballpark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<sst xmlns="http://schemas.openxmlformats.org/spreadsheetml/2006/main" count="25" uniqueCount="23">
  <si>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Energy Calculations for Offices</t>
  </si>
  <si>
    <t>Equipment Type</t>
  </si>
  <si>
    <t>Hours of Operation (per day)</t>
  </si>
  <si>
    <t>Total Number of Units</t>
  </si>
  <si>
    <t>Total Energy Consumption       (kWh)                per unit</t>
  </si>
  <si>
    <t>Hours of Operation (per week)</t>
  </si>
  <si>
    <t>Hours of Operation (per year)</t>
  </si>
  <si>
    <t>Yearly Energy Consumption (kWh)</t>
  </si>
  <si>
    <t>PC</t>
  </si>
  <si>
    <t>Monitor</t>
  </si>
  <si>
    <t>Inkjet printer</t>
  </si>
  <si>
    <t>Laser printer</t>
  </si>
  <si>
    <t>Photocopier</t>
  </si>
  <si>
    <t>Fax machine</t>
  </si>
  <si>
    <t>Carbon Dioxide Emissions per year (kgCO2)</t>
  </si>
  <si>
    <t>Tonnes of CO2 per year</t>
  </si>
  <si>
    <t>Energy Consumption (W)</t>
  </si>
  <si>
    <t>LCD Monitor</t>
  </si>
  <si>
    <t>Laptop</t>
  </si>
  <si>
    <t>Cost</t>
  </si>
  <si>
    <t>Energy Cost Kwh</t>
  </si>
  <si>
    <t>Total Equipment Energy Consumption Per Hour (All Units)</t>
  </si>
  <si>
    <t>Days of Operation Per Week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</si>
</sst>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"/>
  <sheetViews>
    <sheetView tabSelected="1" workbookViewId="0" topLeftCell="A1">
      <selection activeCell="I4" sqref="I4"/>
    </sheetView>
  </sheetViews>
  <sheetFormatPr defaultColWidth="9.140625" defaultRowHeight="12.75"/>
  <cols>
    <col min="1" max="1" width="17.00390625" style="1" customWidth="1"/>
    <col min="2" max="2" width="14.7109375" style="1" customWidth="1"/>
    <col min="3" max="3" width="19.8515625" style="1" customWidth="1"/>
    <col min="4" max="4" width="17.140625" style="1" customWidth="1"/>
    <col min="5" max="5" width="13.00390625" style="1" customWidth="1"/>
    <col min="6" max="7" width="16.28125" style="1" customWidth="1"/>
    <col min="8" max="8" width="11.8515625" style="1" customWidth="1"/>
    <col min="9" max="9" width="11.28125" style="1" customWidth="1"/>
    <col min="10" max="10" width="13.28125" style="1" customWidth="1"/>
    <col min="11" max="11" width="13.00390625" style="2" customWidth="1"/>
    <col min="12" max="73" width="9.140625" style="2" customWidth="1"/>
    <col min="74" max="16384" width="9.140625" style="1" customWidth="1"/>
  </cols>
  <sheetData>
    <row r="1" spans="1:3" ht="18">
      <c r="A1" s="20" t="s">
        <v>0</v>
      </c>
      <c r="B1" s="20"/>
      <c r="C1" s="21"/>
    </row>
    <row r="3" spans="1:73" s="3" customFormat="1" ht="76.5">
      <c r="A3" s="4" t="s">
        <v>1</v>
      </c>
      <c r="B3" s="5" t="s">
        <v>3</v>
      </c>
      <c r="C3" s="5" t="s">
        <v>16</v>
      </c>
      <c r="D3" s="5" t="s">
        <v>4</v>
      </c>
      <c r="E3" s="5" t="s">
        <v>21</v>
      </c>
      <c r="F3" s="5" t="s">
        <v>2</v>
      </c>
      <c r="G3" s="5" t="s">
        <v>22</v>
      </c>
      <c r="H3" s="5" t="s">
        <v>5</v>
      </c>
      <c r="I3" s="5" t="s">
        <v>6</v>
      </c>
      <c r="J3" s="5" t="s">
        <v>7</v>
      </c>
      <c r="K3" s="5" t="s">
        <v>14</v>
      </c>
      <c r="L3" s="5" t="s">
        <v>15</v>
      </c>
      <c r="M3" s="4" t="s">
        <v>19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13" ht="12.75">
      <c r="A4" s="6" t="s">
        <v>8</v>
      </c>
      <c r="B4" s="7">
        <v>100</v>
      </c>
      <c r="C4" s="7">
        <v>74</v>
      </c>
      <c r="D4" s="7">
        <f>C4/1000</f>
        <v>0.074</v>
      </c>
      <c r="E4" s="7">
        <f aca="true" t="shared" si="0" ref="E4:E13">D4*B4</f>
        <v>7.3999999999999995</v>
      </c>
      <c r="F4" s="7">
        <v>24</v>
      </c>
      <c r="G4" s="7">
        <v>7</v>
      </c>
      <c r="H4" s="7">
        <f>G4*F4</f>
        <v>168</v>
      </c>
      <c r="I4" s="7">
        <f>H4*52</f>
        <v>8736</v>
      </c>
      <c r="J4" s="14">
        <f>I4*E4</f>
        <v>64646.399999999994</v>
      </c>
      <c r="K4" s="10">
        <f>J4*0.43</f>
        <v>27797.951999999997</v>
      </c>
      <c r="L4" s="12">
        <f>K4/1000</f>
        <v>27.797952</v>
      </c>
      <c r="M4" s="15">
        <f>(J4*B16)</f>
        <v>4783.833599999999</v>
      </c>
    </row>
    <row r="5" spans="1:13" ht="12.75">
      <c r="A5" s="6" t="s">
        <v>9</v>
      </c>
      <c r="B5" s="7">
        <v>100</v>
      </c>
      <c r="C5" s="7">
        <v>100</v>
      </c>
      <c r="D5" s="7">
        <f aca="true" t="shared" si="1" ref="D5:D13">C5/1000</f>
        <v>0.1</v>
      </c>
      <c r="E5" s="7">
        <f t="shared" si="0"/>
        <v>10</v>
      </c>
      <c r="F5" s="7">
        <v>24</v>
      </c>
      <c r="G5" s="7">
        <v>7</v>
      </c>
      <c r="H5" s="7">
        <f aca="true" t="shared" si="2" ref="H5:H13">G5*F5</f>
        <v>168</v>
      </c>
      <c r="I5" s="7">
        <f aca="true" t="shared" si="3" ref="I5:I13">H5*52</f>
        <v>8736</v>
      </c>
      <c r="J5" s="14">
        <f aca="true" t="shared" si="4" ref="J5:J13">I5*E5</f>
        <v>87360</v>
      </c>
      <c r="K5" s="10">
        <f aca="true" t="shared" si="5" ref="K5:K13">J5*0.43</f>
        <v>37564.8</v>
      </c>
      <c r="L5" s="12">
        <f>K5/1000</f>
        <v>37.564800000000005</v>
      </c>
      <c r="M5" s="15">
        <f>(J5*B16)</f>
        <v>6464.639999999999</v>
      </c>
    </row>
    <row r="6" spans="1:13" ht="12.75">
      <c r="A6" s="6" t="s">
        <v>8</v>
      </c>
      <c r="B6" s="7">
        <v>100</v>
      </c>
      <c r="C6" s="7">
        <v>74</v>
      </c>
      <c r="D6" s="7">
        <f t="shared" si="1"/>
        <v>0.074</v>
      </c>
      <c r="E6" s="7">
        <f t="shared" si="0"/>
        <v>7.3999999999999995</v>
      </c>
      <c r="F6" s="7">
        <v>8</v>
      </c>
      <c r="G6" s="7">
        <v>5</v>
      </c>
      <c r="H6" s="7">
        <f t="shared" si="2"/>
        <v>40</v>
      </c>
      <c r="I6" s="7">
        <f t="shared" si="3"/>
        <v>2080</v>
      </c>
      <c r="J6" s="14">
        <f t="shared" si="4"/>
        <v>15391.999999999998</v>
      </c>
      <c r="K6" s="10">
        <f t="shared" si="5"/>
        <v>6618.5599999999995</v>
      </c>
      <c r="L6" s="12">
        <f>K6/1000</f>
        <v>6.6185599999999996</v>
      </c>
      <c r="M6" s="15">
        <f>(J6*B16)</f>
        <v>1139.0079999999998</v>
      </c>
    </row>
    <row r="7" spans="1:13" ht="12.75">
      <c r="A7" s="6" t="s">
        <v>9</v>
      </c>
      <c r="B7" s="7">
        <v>100</v>
      </c>
      <c r="C7" s="7">
        <v>100</v>
      </c>
      <c r="D7" s="7">
        <f t="shared" si="1"/>
        <v>0.1</v>
      </c>
      <c r="E7" s="7">
        <f t="shared" si="0"/>
        <v>10</v>
      </c>
      <c r="F7" s="7">
        <v>8</v>
      </c>
      <c r="G7" s="7">
        <v>5</v>
      </c>
      <c r="H7" s="7">
        <f t="shared" si="2"/>
        <v>40</v>
      </c>
      <c r="I7" s="7">
        <f t="shared" si="3"/>
        <v>2080</v>
      </c>
      <c r="J7" s="14">
        <f t="shared" si="4"/>
        <v>20800</v>
      </c>
      <c r="K7" s="10">
        <f t="shared" si="5"/>
        <v>8944</v>
      </c>
      <c r="L7" s="12">
        <f>K7/1000</f>
        <v>8.944</v>
      </c>
      <c r="M7" s="15">
        <f>(J7*B16)</f>
        <v>1539.1999999999998</v>
      </c>
    </row>
    <row r="8" spans="1:13" ht="12.75">
      <c r="A8" s="6" t="s">
        <v>17</v>
      </c>
      <c r="B8" s="7">
        <v>100</v>
      </c>
      <c r="C8" s="7">
        <v>45</v>
      </c>
      <c r="D8" s="7">
        <f t="shared" si="1"/>
        <v>0.045</v>
      </c>
      <c r="E8" s="7">
        <f t="shared" si="0"/>
        <v>4.5</v>
      </c>
      <c r="F8" s="7">
        <v>8</v>
      </c>
      <c r="G8" s="7">
        <v>5</v>
      </c>
      <c r="H8" s="7">
        <f t="shared" si="2"/>
        <v>40</v>
      </c>
      <c r="I8" s="7">
        <f t="shared" si="3"/>
        <v>2080</v>
      </c>
      <c r="J8" s="14">
        <f t="shared" si="4"/>
        <v>9360</v>
      </c>
      <c r="K8" s="10">
        <f t="shared" si="5"/>
        <v>4024.7999999999997</v>
      </c>
      <c r="L8" s="12">
        <f>K8/1000</f>
        <v>4.0248</v>
      </c>
      <c r="M8" s="15">
        <f>(J8*B16)</f>
        <v>692.64</v>
      </c>
    </row>
    <row r="9" spans="1:13" ht="12.75">
      <c r="A9" s="6" t="s">
        <v>18</v>
      </c>
      <c r="B9" s="7">
        <v>100</v>
      </c>
      <c r="C9" s="7">
        <v>50</v>
      </c>
      <c r="D9" s="7">
        <f t="shared" si="1"/>
        <v>0.05</v>
      </c>
      <c r="E9" s="7">
        <f t="shared" si="0"/>
        <v>5</v>
      </c>
      <c r="F9" s="7">
        <v>8</v>
      </c>
      <c r="G9" s="7">
        <v>5</v>
      </c>
      <c r="H9" s="7">
        <f t="shared" si="2"/>
        <v>40</v>
      </c>
      <c r="I9" s="7">
        <f t="shared" si="3"/>
        <v>2080</v>
      </c>
      <c r="J9" s="14">
        <f t="shared" si="4"/>
        <v>10400</v>
      </c>
      <c r="K9" s="10">
        <f t="shared" si="5"/>
        <v>4472</v>
      </c>
      <c r="L9" s="12">
        <f>K9/1000</f>
        <v>4.472</v>
      </c>
      <c r="M9" s="15">
        <f>(J9*B16)</f>
        <v>769.5999999999999</v>
      </c>
    </row>
    <row r="10" spans="1:13" ht="12.75">
      <c r="A10" s="6" t="s">
        <v>10</v>
      </c>
      <c r="B10" s="7">
        <v>100</v>
      </c>
      <c r="C10" s="7">
        <v>17</v>
      </c>
      <c r="D10" s="7">
        <f t="shared" si="1"/>
        <v>0.017</v>
      </c>
      <c r="E10" s="7">
        <f t="shared" si="0"/>
        <v>1.7000000000000002</v>
      </c>
      <c r="F10" s="7">
        <v>3</v>
      </c>
      <c r="G10" s="7">
        <v>5</v>
      </c>
      <c r="H10" s="7">
        <f t="shared" si="2"/>
        <v>15</v>
      </c>
      <c r="I10" s="7">
        <f t="shared" si="3"/>
        <v>780</v>
      </c>
      <c r="J10" s="14">
        <f t="shared" si="4"/>
        <v>1326.0000000000002</v>
      </c>
      <c r="K10" s="10">
        <f t="shared" si="5"/>
        <v>570.1800000000001</v>
      </c>
      <c r="L10" s="12">
        <f>K10/1000</f>
        <v>0.57018</v>
      </c>
      <c r="M10" s="15">
        <f>(J10*B16)</f>
        <v>98.12400000000001</v>
      </c>
    </row>
    <row r="11" spans="1:13" ht="12.75">
      <c r="A11" s="6" t="s">
        <v>11</v>
      </c>
      <c r="B11" s="7">
        <v>100</v>
      </c>
      <c r="C11" s="7">
        <v>280</v>
      </c>
      <c r="D11" s="7">
        <f t="shared" si="1"/>
        <v>0.28</v>
      </c>
      <c r="E11" s="7">
        <f t="shared" si="0"/>
        <v>28.000000000000004</v>
      </c>
      <c r="F11" s="7">
        <v>3</v>
      </c>
      <c r="G11" s="7">
        <v>5</v>
      </c>
      <c r="H11" s="7">
        <f t="shared" si="2"/>
        <v>15</v>
      </c>
      <c r="I11" s="7">
        <f t="shared" si="3"/>
        <v>780</v>
      </c>
      <c r="J11" s="14">
        <f t="shared" si="4"/>
        <v>21840.000000000004</v>
      </c>
      <c r="K11" s="10">
        <f t="shared" si="5"/>
        <v>9391.2</v>
      </c>
      <c r="L11" s="12">
        <f>K11/1000</f>
        <v>9.391200000000001</v>
      </c>
      <c r="M11" s="15">
        <f>(J11*B16)</f>
        <v>1616.16</v>
      </c>
    </row>
    <row r="12" spans="1:13" ht="12.75">
      <c r="A12" s="6" t="s">
        <v>12</v>
      </c>
      <c r="B12" s="7">
        <v>100</v>
      </c>
      <c r="C12" s="7">
        <v>82</v>
      </c>
      <c r="D12" s="7">
        <f t="shared" si="1"/>
        <v>0.082</v>
      </c>
      <c r="E12" s="7">
        <f t="shared" si="0"/>
        <v>8.200000000000001</v>
      </c>
      <c r="F12" s="7">
        <v>3</v>
      </c>
      <c r="G12" s="7">
        <v>5</v>
      </c>
      <c r="H12" s="7">
        <f t="shared" si="2"/>
        <v>15</v>
      </c>
      <c r="I12" s="7">
        <f t="shared" si="3"/>
        <v>780</v>
      </c>
      <c r="J12" s="14">
        <f t="shared" si="4"/>
        <v>6396.000000000001</v>
      </c>
      <c r="K12" s="10">
        <f t="shared" si="5"/>
        <v>2750.28</v>
      </c>
      <c r="L12" s="12">
        <f>K12/1000</f>
        <v>2.75028</v>
      </c>
      <c r="M12" s="15">
        <f>(J12*B16)</f>
        <v>473.30400000000003</v>
      </c>
    </row>
    <row r="13" spans="1:13" ht="12.75">
      <c r="A13" s="8" t="s">
        <v>13</v>
      </c>
      <c r="B13" s="9">
        <v>1</v>
      </c>
      <c r="C13" s="9">
        <v>400</v>
      </c>
      <c r="D13" s="19">
        <f t="shared" si="1"/>
        <v>0.4</v>
      </c>
      <c r="E13" s="9">
        <f t="shared" si="0"/>
        <v>0.4</v>
      </c>
      <c r="F13" s="9">
        <v>1</v>
      </c>
      <c r="G13" s="9">
        <v>5</v>
      </c>
      <c r="H13" s="7">
        <f t="shared" si="2"/>
        <v>5</v>
      </c>
      <c r="I13" s="9">
        <f t="shared" si="3"/>
        <v>260</v>
      </c>
      <c r="J13" s="14">
        <f t="shared" si="4"/>
        <v>104</v>
      </c>
      <c r="K13" s="11">
        <f t="shared" si="5"/>
        <v>44.72</v>
      </c>
      <c r="L13" s="13">
        <f>K13/1000</f>
        <v>0.044719999999999996</v>
      </c>
      <c r="M13" s="15">
        <f>(J13*B16)</f>
        <v>7.696</v>
      </c>
    </row>
    <row r="14" spans="10:13" ht="12.75">
      <c r="J14" s="17">
        <f>SUM(J4:J13)</f>
        <v>237624.4</v>
      </c>
      <c r="L14" s="16">
        <f>SUM(L4:L13)</f>
        <v>102.17849199999999</v>
      </c>
      <c r="M14" s="16">
        <f>SUM(M4:M13)</f>
        <v>17584.205599999998</v>
      </c>
    </row>
    <row r="16" spans="1:2" ht="12.75">
      <c r="A16" s="17" t="s">
        <v>20</v>
      </c>
      <c r="B16" s="18">
        <v>0.074</v>
      </c>
    </row>
    <row r="22" ht="12.75">
      <c r="A22" s="2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 Trust</dc:creator>
  <cp:keywords/>
  <dc:description/>
  <cp:lastModifiedBy>GARDNERI</cp:lastModifiedBy>
  <dcterms:created xsi:type="dcterms:W3CDTF">2007-10-12T08:54:29Z</dcterms:created>
  <dcterms:modified xsi:type="dcterms:W3CDTF">2007-10-17T14:18:23Z</dcterms:modified>
  <cp:category/>
  <cp:version/>
  <cp:contentType/>
  <cp:contentStatus/>
</cp:coreProperties>
</file>